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fmeraldi\AppData\Local\Microsoft\Windows\INetCache\Content.Outlook\RSYVM8WY\"/>
    </mc:Choice>
  </mc:AlternateContent>
  <xr:revisionPtr revIDLastSave="0" documentId="13_ncr:1_{E95DA029-3A78-43CC-9EF7-24A168579C89}" xr6:coauthVersionLast="47" xr6:coauthVersionMax="47" xr10:uidLastSave="{00000000-0000-0000-0000-000000000000}"/>
  <bookViews>
    <workbookView xWindow="23880" yWindow="-120" windowWidth="24240" windowHeight="13020" xr2:uid="{931A8297-638A-447A-8A01-A5AC1A1D9F9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1" i="1" l="1"/>
  <c r="E80" i="1"/>
  <c r="E18" i="1" l="1"/>
  <c r="E11" i="1"/>
  <c r="E7" i="1"/>
  <c r="E4"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5" i="1"/>
  <c r="E34" i="1"/>
  <c r="E33" i="1"/>
  <c r="E32" i="1"/>
  <c r="E31" i="1"/>
  <c r="E28" i="1"/>
  <c r="E27" i="1"/>
  <c r="E26" i="1"/>
  <c r="E25" i="1"/>
  <c r="E24" i="1"/>
  <c r="E23" i="1"/>
  <c r="E22" i="1"/>
  <c r="E21" i="1"/>
  <c r="E17" i="1"/>
  <c r="E14" i="1"/>
  <c r="E10" i="1"/>
</calcChain>
</file>

<file path=xl/sharedStrings.xml><?xml version="1.0" encoding="utf-8"?>
<sst xmlns="http://schemas.openxmlformats.org/spreadsheetml/2006/main" count="274" uniqueCount="164">
  <si>
    <t>ISIN</t>
  </si>
  <si>
    <t>LU2028898323</t>
  </si>
  <si>
    <t>LU2028898166</t>
  </si>
  <si>
    <t>LU2028898240</t>
  </si>
  <si>
    <t>LU2028899487</t>
  </si>
  <si>
    <t>LU2028899214</t>
  </si>
  <si>
    <t>LU2028899305</t>
  </si>
  <si>
    <t>LU2028898919</t>
  </si>
  <si>
    <t>LU2082310819</t>
  </si>
  <si>
    <t>LU2082310736</t>
  </si>
  <si>
    <t>LU2082310579</t>
  </si>
  <si>
    <t>LU2082311387</t>
  </si>
  <si>
    <t>LU2082312195</t>
  </si>
  <si>
    <t>LU2082311890</t>
  </si>
  <si>
    <t>LU2082312351</t>
  </si>
  <si>
    <t>LU2082312864</t>
  </si>
  <si>
    <t>LU2082312781</t>
  </si>
  <si>
    <t>LU2082312518</t>
  </si>
  <si>
    <t>LU2122994994</t>
  </si>
  <si>
    <t>LU2122994721</t>
  </si>
  <si>
    <t>LU2122997237</t>
  </si>
  <si>
    <t>LU2122997153</t>
  </si>
  <si>
    <t>LU2180174109</t>
  </si>
  <si>
    <t>LU2180174281</t>
  </si>
  <si>
    <t>LU2215998886</t>
  </si>
  <si>
    <t>LU2215999009</t>
  </si>
  <si>
    <t>LU2340088629</t>
  </si>
  <si>
    <t>LU2340083158</t>
  </si>
  <si>
    <t>LU2340072110</t>
  </si>
  <si>
    <t>LU2474779696</t>
  </si>
  <si>
    <t>LU2474779423</t>
  </si>
  <si>
    <t>LU2474779852</t>
  </si>
  <si>
    <t>LU2474779779</t>
  </si>
  <si>
    <t>LU2474780355</t>
  </si>
  <si>
    <t>LU2474780199</t>
  </si>
  <si>
    <t>LU2523292691</t>
  </si>
  <si>
    <t>LU2523292428</t>
  </si>
  <si>
    <t>LU2523293822</t>
  </si>
  <si>
    <t>LU2523293749</t>
  </si>
  <si>
    <t>LU2550903566</t>
  </si>
  <si>
    <t>LU2550903640</t>
  </si>
  <si>
    <t>LU2550902162</t>
  </si>
  <si>
    <t>LU2550902089</t>
  </si>
  <si>
    <t>LU2550902592</t>
  </si>
  <si>
    <t>LU2550902329</t>
  </si>
  <si>
    <t>LU2582975475</t>
  </si>
  <si>
    <t>LU2582975129</t>
  </si>
  <si>
    <t>LU2582975988</t>
  </si>
  <si>
    <t>LU2582974668</t>
  </si>
  <si>
    <t>LU2582974403</t>
  </si>
  <si>
    <t>LU2582974239</t>
  </si>
  <si>
    <t>LU2619276673</t>
  </si>
  <si>
    <t>LU2619276590</t>
  </si>
  <si>
    <t>LU2619276160</t>
  </si>
  <si>
    <t>LU2619275949</t>
  </si>
  <si>
    <t>LU2647987366</t>
  </si>
  <si>
    <t>LU2647987440</t>
  </si>
  <si>
    <t>LU2647987879</t>
  </si>
  <si>
    <t>LU2647988174</t>
  </si>
  <si>
    <t>LU2647988414</t>
  </si>
  <si>
    <t>LU2647988687</t>
  </si>
  <si>
    <t>LU2707194143</t>
  </si>
  <si>
    <t>LU2707196601</t>
  </si>
  <si>
    <t>LU2707195462</t>
  </si>
  <si>
    <t>LU2707195116</t>
  </si>
  <si>
    <t>LU2707194812</t>
  </si>
  <si>
    <t>LU2707194739</t>
  </si>
  <si>
    <t>LU2740284752</t>
  </si>
  <si>
    <t>LU2740284919</t>
  </si>
  <si>
    <t>LU2740285213</t>
  </si>
  <si>
    <t>LU2740285486</t>
  </si>
  <si>
    <t>LU2740285726</t>
  </si>
  <si>
    <t>LU2740286021</t>
  </si>
  <si>
    <t>LU2798192410</t>
  </si>
  <si>
    <t>LU2798192683</t>
  </si>
  <si>
    <t>LU2798192923</t>
  </si>
  <si>
    <t>LU2798193145</t>
  </si>
  <si>
    <t>Nome del comparto</t>
  </si>
  <si>
    <t>Classe</t>
  </si>
  <si>
    <t>1,00% per i primi 4 anni, 2,00% per gli anni successivi</t>
  </si>
  <si>
    <t>3,50% in USD per i primi 4 anni, 3,80% in USD per gli anni successivi</t>
  </si>
  <si>
    <t>3,70% in USD per i primi 4 anni, 4,00% in USD per gli anni successivi</t>
  </si>
  <si>
    <t>1,10% per i primi 4 anni, 2,15% per gli anni successivi</t>
  </si>
  <si>
    <t>3,55% in USD per i primi 4 anni, 3,95% in USD per gli anni successivi</t>
  </si>
  <si>
    <t>3,75% in USD per i primi 4 anni, 4,15% in USD per gli anni successivi</t>
  </si>
  <si>
    <t>1,00% per i primi 4 anni, TBC per gli anni successivi</t>
  </si>
  <si>
    <t>3,25% in USD per i primi 4 anni, TBC per gli anni successivi</t>
  </si>
  <si>
    <t>3,45% in USD per i primi 4 anni, TBC per gli anni successivi</t>
  </si>
  <si>
    <t>3,55% in USD per i primi 4 anni, TBC per gli anni successivi</t>
  </si>
  <si>
    <t>3,75% in USD per i primi 4 anni, TBC per gli anni successivi</t>
  </si>
  <si>
    <t>5,00% in USD per i primi 4 anni, TBC per gli anni successivi</t>
  </si>
  <si>
    <t>5,20% in USD per i primi 4 anni, TBC per gli anni successivi</t>
  </si>
  <si>
    <t>equivalente in € di $0,2113</t>
  </si>
  <si>
    <t>equivalente in € di $0,2224</t>
  </si>
  <si>
    <t>equivalente in € di $0,2178</t>
  </si>
  <si>
    <t>equivalente in € di $0,2288</t>
  </si>
  <si>
    <t>equivalente in € di $0,1801</t>
  </si>
  <si>
    <t>equivalente in € di $0,1912</t>
  </si>
  <si>
    <t>equivalente in € di $0,195</t>
  </si>
  <si>
    <t>equivalente in € di $0,206</t>
  </si>
  <si>
    <t>equivalente in € di $0,2725</t>
  </si>
  <si>
    <t>equivalente in € di $0,2834</t>
  </si>
  <si>
    <t>equivalente in € di $0,1319</t>
  </si>
  <si>
    <t>equivalente in € di $0,1568</t>
  </si>
  <si>
    <t>equivalente in € di $0,2302</t>
  </si>
  <si>
    <t>equivalente in € di $0,2204</t>
  </si>
  <si>
    <t>Ammontare del provento pro-quota</t>
  </si>
  <si>
    <t>3,50% per i primi 4 anni, TBC per gli anni successivi</t>
  </si>
  <si>
    <t>2,50% in USD</t>
  </si>
  <si>
    <t>3,00% in USD</t>
  </si>
  <si>
    <t>4,70% in USD</t>
  </si>
  <si>
    <t>4,50% in USD</t>
  </si>
  <si>
    <t xml:space="preserve">Valore delle cedole definito al termine del periodo di collocamento per i  Comparti Obbligazionari del fondo Amundi Soluzioni Italia </t>
  </si>
  <si>
    <t>Amundi Soluzioni Italia - Obbligazionario Alto Rendimento 10/2025</t>
  </si>
  <si>
    <t>Amundi Soluzioni Italia - Obbligazionario Alto Rendimento 11/2025</t>
  </si>
  <si>
    <t>Amundi Soluzioni Italia - Obbligazionario Euro 5 anni 11/2024</t>
  </si>
  <si>
    <t>Amundi Soluzioni Italia - Obbligazionario Alto Rendimento Diversificato 01/2026</t>
  </si>
  <si>
    <t>Amundi Soluzioni Italia - Obbligazionario Euro 04/2025</t>
  </si>
  <si>
    <t>Amundi Soluzioni Italia - Obbligazionario Alto Rendimento Diversificato 02/2026</t>
  </si>
  <si>
    <t>Amundi Soluzioni Italia - Obbligazionario Euro 05/2025</t>
  </si>
  <si>
    <t>Amundi Soluzioni Italia - Obbligazionario Alto Rendimento Diversificato 03/2026</t>
  </si>
  <si>
    <t>Amundi Soluzioni Italia - Obbligazionario Euro 06/2025</t>
  </si>
  <si>
    <t>Amundi Soluzioni Italia - Obbligazionario Euro 08/2025</t>
  </si>
  <si>
    <t>Amundi Soluzioni Italia - Obbligazionario Euro 11/2025</t>
  </si>
  <si>
    <t>Amundi Soluzioni Italia - Obbligazionario Euro 12/2025</t>
  </si>
  <si>
    <t>Amundi Soluzioni Italia - Obbligazionario Euro 02/2026</t>
  </si>
  <si>
    <t>Amundi Soluzioni Italia - Obbligazionario Ripresa Globale 07/2026</t>
  </si>
  <si>
    <t>Amundi Soluzioni Italia - Obbligazionario Ripresa Globale 09/2026</t>
  </si>
  <si>
    <t>Amundi Soluzioni Italia - Obbligazionario Euro 07/2027</t>
  </si>
  <si>
    <t>Amundi Soluzioni Italia - Obbligazionario Euro 09/2027</t>
  </si>
  <si>
    <t>Amundi Soluzioni Italia - Obbligazionario Globale 09/2027</t>
  </si>
  <si>
    <t>Amundi Soluzioni Italia - Obbligazionario Euro 10/2027</t>
  </si>
  <si>
    <t>Amundi Soluzioni Italia - Obbligazionario Euro 12/2027</t>
  </si>
  <si>
    <t>Amundi Soluzioni Italia - Obbligazionario Euro 01/2028</t>
  </si>
  <si>
    <t>Amundi Soluzioni Italia - Obbligazionario Euro 02/2028</t>
  </si>
  <si>
    <t>Amundi Soluzioni Italia - Obbligazionario Euro 03/2028</t>
  </si>
  <si>
    <t>Amundi Soluzioni Italia - Obbligazionario Euro 04/2028</t>
  </si>
  <si>
    <t>Amundi Soluzioni Italia - Obbligazionario Euro 05/2028</t>
  </si>
  <si>
    <t>Amundi Soluzioni Italia - Obbligazionario Euro 06/2028</t>
  </si>
  <si>
    <t>Amundi Soluzioni Italia - Obbligazionario Euro 07/2028</t>
  </si>
  <si>
    <t>Amundi Soluzioni Italia - Obbligazionario Euro 09/2028</t>
  </si>
  <si>
    <t>Amundi Soluzioni Italia - Obbligazionario Euro 10/2028</t>
  </si>
  <si>
    <t>Amundi Soluzioni Italia - Obbligazionario Euro 11/2028</t>
  </si>
  <si>
    <t>Amundi Soluzioni Italia - Obbligazionario Euro 12/2028</t>
  </si>
  <si>
    <t>Amundi Soluzioni Italia - Obbligazionario Euro 01/2029</t>
  </si>
  <si>
    <t>Amundi Soluzioni Italia - Obbligazionario Euro 02/2029</t>
  </si>
  <si>
    <t>Amundi Soluzioni Italia - Obbligazionario Euro 03/2029</t>
  </si>
  <si>
    <t>Amundi Soluzioni Italia - Obbligazionario Euro 04/2029</t>
  </si>
  <si>
    <t>Amundi Soluzioni Italia - Obbligazionario Euro 05/2029</t>
  </si>
  <si>
    <t>Amundi Soluzioni Italia - Obbligazionario Euro 06/2029</t>
  </si>
  <si>
    <t>Amundi Soluzioni Italia - Obbligazionario Euro 07/2029</t>
  </si>
  <si>
    <t>Amundi Soluzioni Italia - Obbligazionario Euro 08/2029</t>
  </si>
  <si>
    <t>B  - Distribuzione Annuale</t>
  </si>
  <si>
    <t>W - Distribuzione Annuale</t>
  </si>
  <si>
    <t xml:space="preserve">W - Distribuzione Annuale Hedged </t>
  </si>
  <si>
    <t>E - Distribuzione Annuale</t>
  </si>
  <si>
    <t xml:space="preserve">B - Distribuzione Annuale Hedged </t>
  </si>
  <si>
    <t>B - Distribuzione Annuale</t>
  </si>
  <si>
    <t>Valore Cedola *</t>
  </si>
  <si>
    <t xml:space="preserve">* Per i dati relativi al pagamento che sarà effettuato di anno in anno si rinvia al documento "Fondi di diritto estero: Calendario stacco cedola" pubblicato sul sito (https://www.amundi.it/investitori_privati/comunicazioni-agli-investitori). </t>
  </si>
  <si>
    <t>La distribuzione del flusso finanziario periodico non è garantita e non costituisce un indicatore affidabile dei risultati futuri. La percentuale del provento dichiarato viene applicata al NAV iniziale di ciascun comparto. La cedola dell'ultimo anno può essere incorporata nel NAV di Liquidazione. Il provento è tassato ai sensi di Legge e l’importo accreditato sarà quindi già al netto della tassazione. Il trattamento fiscale dipende dalle circostanze individuali di ciascun cliente e potrebbe essere soggetto a modifiche in futuro.</t>
  </si>
  <si>
    <t>Amundi Soluzioni Italia - Obbligazionario Euro 09/2029</t>
  </si>
  <si>
    <t>LU2798193491</t>
  </si>
  <si>
    <t>LU2798193731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</si>
</sst>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 #,##0.0000;[Red]\-[$€-2]\ #,##0.0000"/>
    <numFmt numFmtId="165" formatCode="[$$-409]#,##0.0000_ ;[Red]\-[$$-409]#,##0.0000\ "/>
  </numFmts>
  <fonts count="4" x14ac:knownFonts="1">
    <font>
      <sz val="11"/>
      <color theme="1"/>
      <name val="Calibri"/>
      <family val="2"/>
      <scheme val="minor"/>
    </font>
    <font>
      <sz val="10"/>
      <name val="Calibri"/>
      <family val="2"/>
      <scheme val="minor"/>
    </font>
    <font>
      <b/>
      <sz val="11"/>
      <color theme="0"/>
      <name val="Calibri"/>
      <family val="2"/>
      <scheme val="minor"/>
    </font>
    <font>
      <b/>
      <sz val="14"/>
      <color theme="0"/>
      <name val="Calibri"/>
      <family val="2"/>
      <scheme val="minor"/>
    </font>
  </fonts>
  <fills count="3">
    <fill>
      <patternFill patternType="none"/>
    </fill>
    <fill>
      <patternFill patternType="gray125"/>
    </fill>
    <fill>
      <patternFill patternType="solid">
        <fgColor rgb="FF00B0F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1" xfId="0" applyFont="1" applyBorder="1"/>
    <xf numFmtId="10" fontId="1" fillId="0" borderId="1" xfId="0" applyNumberFormat="1" applyFont="1" applyBorder="1" applyAlignment="1">
      <alignment horizontal="center"/>
    </xf>
    <xf numFmtId="0" fontId="1" fillId="0" borderId="8" xfId="0" applyFont="1" applyBorder="1" applyAlignment="1">
      <alignment horizontal="center"/>
    </xf>
    <xf numFmtId="164" fontId="1" fillId="0" borderId="9" xfId="0" applyNumberFormat="1" applyFont="1" applyBorder="1" applyAlignment="1">
      <alignment horizontal="center"/>
    </xf>
    <xf numFmtId="165" fontId="1" fillId="0" borderId="9" xfId="0" applyNumberFormat="1" applyFont="1" applyBorder="1" applyAlignment="1">
      <alignment horizont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 fillId="0" borderId="0" xfId="0" applyFont="1" applyFill="1" applyBorder="1"/>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4"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02EB4-187E-4B2C-893D-069634B6DB35}">
  <sheetPr>
    <pageSetUpPr fitToPage="1"/>
  </sheetPr>
  <dimension ref="A1:E83"/>
  <sheetViews>
    <sheetView tabSelected="1" zoomScale="120" zoomScaleNormal="120" workbookViewId="0">
      <selection activeCell="E20" sqref="E20"/>
    </sheetView>
  </sheetViews>
  <sheetFormatPr defaultRowHeight="15" x14ac:dyDescent="0.25"/>
  <cols>
    <col min="1" max="1" width="12.85546875" bestFit="1" customWidth="1"/>
    <col min="2" max="2" width="64.5703125" bestFit="1" customWidth="1"/>
    <col min="3" max="3" width="29" bestFit="1" customWidth="1"/>
    <col min="4" max="4" width="56.140625" bestFit="1" customWidth="1"/>
    <col min="5" max="5" width="47.7109375" customWidth="1"/>
  </cols>
  <sheetData>
    <row r="1" spans="1:5" ht="15.75" thickBot="1" x14ac:dyDescent="0.3"/>
    <row r="2" spans="1:5" ht="25.5" customHeight="1" thickBot="1" x14ac:dyDescent="0.3">
      <c r="A2" s="10" t="s">
        <v>112</v>
      </c>
      <c r="B2" s="11"/>
      <c r="C2" s="11"/>
      <c r="D2" s="11"/>
      <c r="E2" s="12"/>
    </row>
    <row r="3" spans="1:5" x14ac:dyDescent="0.25">
      <c r="A3" s="6" t="s">
        <v>0</v>
      </c>
      <c r="B3" s="7" t="s">
        <v>77</v>
      </c>
      <c r="C3" s="7" t="s">
        <v>78</v>
      </c>
      <c r="D3" s="7" t="s">
        <v>158</v>
      </c>
      <c r="E3" s="8" t="s">
        <v>106</v>
      </c>
    </row>
    <row r="4" spans="1:5" x14ac:dyDescent="0.25">
      <c r="A4" s="3" t="s">
        <v>1</v>
      </c>
      <c r="B4" s="1" t="s">
        <v>113</v>
      </c>
      <c r="C4" s="1" t="s">
        <v>156</v>
      </c>
      <c r="D4" s="2" t="s">
        <v>79</v>
      </c>
      <c r="E4" s="4">
        <f>2%*5</f>
        <v>0.1</v>
      </c>
    </row>
    <row r="5" spans="1:5" x14ac:dyDescent="0.25">
      <c r="A5" s="3" t="s">
        <v>2</v>
      </c>
      <c r="B5" s="1" t="s">
        <v>113</v>
      </c>
      <c r="C5" s="1" t="s">
        <v>157</v>
      </c>
      <c r="D5" s="2" t="s">
        <v>80</v>
      </c>
      <c r="E5" s="5" t="s">
        <v>92</v>
      </c>
    </row>
    <row r="6" spans="1:5" x14ac:dyDescent="0.25">
      <c r="A6" s="3" t="s">
        <v>3</v>
      </c>
      <c r="B6" s="1" t="s">
        <v>113</v>
      </c>
      <c r="C6" s="1" t="s">
        <v>155</v>
      </c>
      <c r="D6" s="2" t="s">
        <v>81</v>
      </c>
      <c r="E6" s="5" t="s">
        <v>93</v>
      </c>
    </row>
    <row r="7" spans="1:5" x14ac:dyDescent="0.25">
      <c r="A7" s="3" t="s">
        <v>4</v>
      </c>
      <c r="B7" s="1" t="s">
        <v>114</v>
      </c>
      <c r="C7" s="1" t="s">
        <v>156</v>
      </c>
      <c r="D7" s="2" t="s">
        <v>82</v>
      </c>
      <c r="E7" s="4">
        <f>2.15%*5</f>
        <v>0.10749999999999998</v>
      </c>
    </row>
    <row r="8" spans="1:5" x14ac:dyDescent="0.25">
      <c r="A8" s="3" t="s">
        <v>5</v>
      </c>
      <c r="B8" s="1" t="s">
        <v>114</v>
      </c>
      <c r="C8" s="1" t="s">
        <v>157</v>
      </c>
      <c r="D8" s="2" t="s">
        <v>83</v>
      </c>
      <c r="E8" s="5" t="s">
        <v>94</v>
      </c>
    </row>
    <row r="9" spans="1:5" x14ac:dyDescent="0.25">
      <c r="A9" s="3" t="s">
        <v>6</v>
      </c>
      <c r="B9" s="1" t="s">
        <v>114</v>
      </c>
      <c r="C9" s="1" t="s">
        <v>155</v>
      </c>
      <c r="D9" s="2" t="s">
        <v>84</v>
      </c>
      <c r="E9" s="5" t="s">
        <v>95</v>
      </c>
    </row>
    <row r="10" spans="1:5" x14ac:dyDescent="0.25">
      <c r="A10" s="3" t="s">
        <v>7</v>
      </c>
      <c r="B10" s="1" t="s">
        <v>115</v>
      </c>
      <c r="C10" s="1" t="s">
        <v>153</v>
      </c>
      <c r="D10" s="2">
        <v>8.0000000000000002E-3</v>
      </c>
      <c r="E10" s="4">
        <f>D10*5</f>
        <v>0.04</v>
      </c>
    </row>
    <row r="11" spans="1:5" x14ac:dyDescent="0.25">
      <c r="A11" s="3" t="s">
        <v>8</v>
      </c>
      <c r="B11" s="1" t="s">
        <v>116</v>
      </c>
      <c r="C11" s="1" t="s">
        <v>156</v>
      </c>
      <c r="D11" s="2" t="s">
        <v>85</v>
      </c>
      <c r="E11" s="4">
        <f>1%*5</f>
        <v>0.05</v>
      </c>
    </row>
    <row r="12" spans="1:5" x14ac:dyDescent="0.25">
      <c r="A12" s="3" t="s">
        <v>9</v>
      </c>
      <c r="B12" s="1" t="s">
        <v>116</v>
      </c>
      <c r="C12" s="1" t="s">
        <v>157</v>
      </c>
      <c r="D12" s="2" t="s">
        <v>86</v>
      </c>
      <c r="E12" s="5" t="s">
        <v>96</v>
      </c>
    </row>
    <row r="13" spans="1:5" x14ac:dyDescent="0.25">
      <c r="A13" s="3" t="s">
        <v>10</v>
      </c>
      <c r="B13" s="1" t="s">
        <v>116</v>
      </c>
      <c r="C13" s="1" t="s">
        <v>155</v>
      </c>
      <c r="D13" s="2" t="s">
        <v>87</v>
      </c>
      <c r="E13" s="5" t="s">
        <v>97</v>
      </c>
    </row>
    <row r="14" spans="1:5" x14ac:dyDescent="0.25">
      <c r="A14" s="3" t="s">
        <v>11</v>
      </c>
      <c r="B14" s="1" t="s">
        <v>117</v>
      </c>
      <c r="C14" s="1" t="s">
        <v>153</v>
      </c>
      <c r="D14" s="2">
        <v>8.0000000000000002E-3</v>
      </c>
      <c r="E14" s="4">
        <f>D14*5</f>
        <v>0.04</v>
      </c>
    </row>
    <row r="15" spans="1:5" x14ac:dyDescent="0.25">
      <c r="A15" s="3" t="s">
        <v>12</v>
      </c>
      <c r="B15" s="1" t="s">
        <v>118</v>
      </c>
      <c r="C15" s="1" t="s">
        <v>152</v>
      </c>
      <c r="D15" s="2" t="s">
        <v>88</v>
      </c>
      <c r="E15" s="5" t="s">
        <v>98</v>
      </c>
    </row>
    <row r="16" spans="1:5" x14ac:dyDescent="0.25">
      <c r="A16" s="3" t="s">
        <v>13</v>
      </c>
      <c r="B16" s="1" t="s">
        <v>118</v>
      </c>
      <c r="C16" s="1" t="s">
        <v>155</v>
      </c>
      <c r="D16" s="2" t="s">
        <v>89</v>
      </c>
      <c r="E16" s="5" t="s">
        <v>99</v>
      </c>
    </row>
    <row r="17" spans="1:5" x14ac:dyDescent="0.25">
      <c r="A17" s="3" t="s">
        <v>14</v>
      </c>
      <c r="B17" s="1" t="s">
        <v>119</v>
      </c>
      <c r="C17" s="1" t="s">
        <v>153</v>
      </c>
      <c r="D17" s="2">
        <v>1.7999999999999999E-2</v>
      </c>
      <c r="E17" s="4">
        <f>D17*5</f>
        <v>0.09</v>
      </c>
    </row>
    <row r="18" spans="1:5" x14ac:dyDescent="0.25">
      <c r="A18" s="3" t="s">
        <v>15</v>
      </c>
      <c r="B18" s="1" t="s">
        <v>120</v>
      </c>
      <c r="C18" s="1" t="s">
        <v>156</v>
      </c>
      <c r="D18" s="2" t="s">
        <v>107</v>
      </c>
      <c r="E18" s="4">
        <f>3.5%*5</f>
        <v>0.17500000000000002</v>
      </c>
    </row>
    <row r="19" spans="1:5" x14ac:dyDescent="0.25">
      <c r="A19" s="3" t="s">
        <v>16</v>
      </c>
      <c r="B19" s="1" t="s">
        <v>120</v>
      </c>
      <c r="C19" s="1" t="s">
        <v>157</v>
      </c>
      <c r="D19" s="2" t="s">
        <v>90</v>
      </c>
      <c r="E19" s="5" t="s">
        <v>100</v>
      </c>
    </row>
    <row r="20" spans="1:5" x14ac:dyDescent="0.25">
      <c r="A20" s="3" t="s">
        <v>17</v>
      </c>
      <c r="B20" s="1" t="s">
        <v>120</v>
      </c>
      <c r="C20" s="1" t="s">
        <v>155</v>
      </c>
      <c r="D20" s="2" t="s">
        <v>91</v>
      </c>
      <c r="E20" s="5" t="s">
        <v>101</v>
      </c>
    </row>
    <row r="21" spans="1:5" x14ac:dyDescent="0.25">
      <c r="A21" s="3" t="s">
        <v>18</v>
      </c>
      <c r="B21" s="1" t="s">
        <v>121</v>
      </c>
      <c r="C21" s="1" t="s">
        <v>155</v>
      </c>
      <c r="D21" s="2">
        <v>1.4999999999999999E-2</v>
      </c>
      <c r="E21" s="4">
        <f t="shared" ref="E21:E24" si="0">D21*5</f>
        <v>7.4999999999999997E-2</v>
      </c>
    </row>
    <row r="22" spans="1:5" x14ac:dyDescent="0.25">
      <c r="A22" s="3" t="s">
        <v>19</v>
      </c>
      <c r="B22" s="1" t="s">
        <v>121</v>
      </c>
      <c r="C22" s="1" t="s">
        <v>153</v>
      </c>
      <c r="D22" s="2">
        <v>1.2999999999999999E-2</v>
      </c>
      <c r="E22" s="4">
        <f t="shared" si="0"/>
        <v>6.5000000000000002E-2</v>
      </c>
    </row>
    <row r="23" spans="1:5" x14ac:dyDescent="0.25">
      <c r="A23" s="3" t="s">
        <v>20</v>
      </c>
      <c r="B23" s="1" t="s">
        <v>122</v>
      </c>
      <c r="C23" s="1" t="s">
        <v>155</v>
      </c>
      <c r="D23" s="2">
        <v>1.4999999999999999E-2</v>
      </c>
      <c r="E23" s="4">
        <f t="shared" si="0"/>
        <v>7.4999999999999997E-2</v>
      </c>
    </row>
    <row r="24" spans="1:5" x14ac:dyDescent="0.25">
      <c r="A24" s="3" t="s">
        <v>21</v>
      </c>
      <c r="B24" s="1" t="s">
        <v>122</v>
      </c>
      <c r="C24" s="1" t="s">
        <v>153</v>
      </c>
      <c r="D24" s="2">
        <v>1.2999999999999998E-2</v>
      </c>
      <c r="E24" s="4">
        <f t="shared" si="0"/>
        <v>6.4999999999999988E-2</v>
      </c>
    </row>
    <row r="25" spans="1:5" x14ac:dyDescent="0.25">
      <c r="A25" s="3" t="s">
        <v>22</v>
      </c>
      <c r="B25" s="1" t="s">
        <v>123</v>
      </c>
      <c r="C25" s="1" t="s">
        <v>155</v>
      </c>
      <c r="D25" s="2">
        <v>0.01</v>
      </c>
      <c r="E25" s="4">
        <f t="shared" ref="E25:E28" si="1">D25*5</f>
        <v>0.05</v>
      </c>
    </row>
    <row r="26" spans="1:5" x14ac:dyDescent="0.25">
      <c r="A26" s="3" t="s">
        <v>23</v>
      </c>
      <c r="B26" s="1" t="s">
        <v>123</v>
      </c>
      <c r="C26" s="1" t="s">
        <v>153</v>
      </c>
      <c r="D26" s="2">
        <v>8.0000000000000002E-3</v>
      </c>
      <c r="E26" s="4">
        <f t="shared" si="1"/>
        <v>0.04</v>
      </c>
    </row>
    <row r="27" spans="1:5" x14ac:dyDescent="0.25">
      <c r="A27" s="3" t="s">
        <v>24</v>
      </c>
      <c r="B27" s="1" t="s">
        <v>124</v>
      </c>
      <c r="C27" s="1" t="s">
        <v>153</v>
      </c>
      <c r="D27" s="2">
        <v>8.9999999999999993E-3</v>
      </c>
      <c r="E27" s="4">
        <f t="shared" si="1"/>
        <v>4.4999999999999998E-2</v>
      </c>
    </row>
    <row r="28" spans="1:5" x14ac:dyDescent="0.25">
      <c r="A28" s="3" t="s">
        <v>25</v>
      </c>
      <c r="B28" s="1" t="s">
        <v>125</v>
      </c>
      <c r="C28" s="1" t="s">
        <v>153</v>
      </c>
      <c r="D28" s="2">
        <v>5.4999999999999997E-3</v>
      </c>
      <c r="E28" s="4">
        <f t="shared" si="1"/>
        <v>2.7499999999999997E-2</v>
      </c>
    </row>
    <row r="29" spans="1:5" x14ac:dyDescent="0.25">
      <c r="A29" s="3" t="s">
        <v>26</v>
      </c>
      <c r="B29" s="1" t="s">
        <v>126</v>
      </c>
      <c r="C29" s="1" t="s">
        <v>153</v>
      </c>
      <c r="D29" s="2" t="s">
        <v>108</v>
      </c>
      <c r="E29" s="5" t="s">
        <v>102</v>
      </c>
    </row>
    <row r="30" spans="1:5" x14ac:dyDescent="0.25">
      <c r="A30" s="3" t="s">
        <v>27</v>
      </c>
      <c r="B30" s="1" t="s">
        <v>127</v>
      </c>
      <c r="C30" s="1" t="s">
        <v>153</v>
      </c>
      <c r="D30" s="2" t="s">
        <v>109</v>
      </c>
      <c r="E30" s="5" t="s">
        <v>103</v>
      </c>
    </row>
    <row r="31" spans="1:5" x14ac:dyDescent="0.25">
      <c r="A31" s="3" t="s">
        <v>28</v>
      </c>
      <c r="B31" s="1" t="s">
        <v>127</v>
      </c>
      <c r="C31" s="1" t="s">
        <v>154</v>
      </c>
      <c r="D31" s="2">
        <v>1.7000000000000001E-2</v>
      </c>
      <c r="E31" s="4">
        <f t="shared" ref="E31:E35" si="2">D31*5</f>
        <v>8.5000000000000006E-2</v>
      </c>
    </row>
    <row r="32" spans="1:5" x14ac:dyDescent="0.25">
      <c r="A32" s="3" t="s">
        <v>29</v>
      </c>
      <c r="B32" s="1" t="s">
        <v>128</v>
      </c>
      <c r="C32" s="1" t="s">
        <v>155</v>
      </c>
      <c r="D32" s="2">
        <v>2.8500000000000001E-2</v>
      </c>
      <c r="E32" s="4">
        <f t="shared" si="2"/>
        <v>0.14250000000000002</v>
      </c>
    </row>
    <row r="33" spans="1:5" x14ac:dyDescent="0.25">
      <c r="A33" s="3" t="s">
        <v>30</v>
      </c>
      <c r="B33" s="1" t="s">
        <v>128</v>
      </c>
      <c r="C33" s="1" t="s">
        <v>153</v>
      </c>
      <c r="D33" s="2">
        <v>2.6499999999999999E-2</v>
      </c>
      <c r="E33" s="4">
        <f t="shared" si="2"/>
        <v>0.13250000000000001</v>
      </c>
    </row>
    <row r="34" spans="1:5" x14ac:dyDescent="0.25">
      <c r="A34" s="3" t="s">
        <v>31</v>
      </c>
      <c r="B34" s="1" t="s">
        <v>129</v>
      </c>
      <c r="C34" s="1" t="s">
        <v>155</v>
      </c>
      <c r="D34" s="2">
        <v>3.4000000000000002E-2</v>
      </c>
      <c r="E34" s="4">
        <f t="shared" si="2"/>
        <v>0.17</v>
      </c>
    </row>
    <row r="35" spans="1:5" x14ac:dyDescent="0.25">
      <c r="A35" s="3" t="s">
        <v>32</v>
      </c>
      <c r="B35" s="1" t="s">
        <v>129</v>
      </c>
      <c r="C35" s="1" t="s">
        <v>153</v>
      </c>
      <c r="D35" s="2">
        <v>3.2000000000000001E-2</v>
      </c>
      <c r="E35" s="4">
        <f t="shared" si="2"/>
        <v>0.16</v>
      </c>
    </row>
    <row r="36" spans="1:5" x14ac:dyDescent="0.25">
      <c r="A36" s="3" t="s">
        <v>33</v>
      </c>
      <c r="B36" s="1" t="s">
        <v>130</v>
      </c>
      <c r="C36" s="1" t="s">
        <v>155</v>
      </c>
      <c r="D36" s="2" t="s">
        <v>110</v>
      </c>
      <c r="E36" s="5" t="s">
        <v>104</v>
      </c>
    </row>
    <row r="37" spans="1:5" x14ac:dyDescent="0.25">
      <c r="A37" s="3" t="s">
        <v>34</v>
      </c>
      <c r="B37" s="1" t="s">
        <v>130</v>
      </c>
      <c r="C37" s="1" t="s">
        <v>153</v>
      </c>
      <c r="D37" s="2" t="s">
        <v>111</v>
      </c>
      <c r="E37" s="5" t="s">
        <v>105</v>
      </c>
    </row>
    <row r="38" spans="1:5" x14ac:dyDescent="0.25">
      <c r="A38" s="3" t="s">
        <v>35</v>
      </c>
      <c r="B38" s="1" t="s">
        <v>131</v>
      </c>
      <c r="C38" s="1" t="s">
        <v>155</v>
      </c>
      <c r="D38" s="2">
        <v>3.3500000000000002E-2</v>
      </c>
      <c r="E38" s="4">
        <f t="shared" ref="E38:E45" si="3">D38*5</f>
        <v>0.16750000000000001</v>
      </c>
    </row>
    <row r="39" spans="1:5" x14ac:dyDescent="0.25">
      <c r="A39" s="3" t="s">
        <v>36</v>
      </c>
      <c r="B39" s="1" t="s">
        <v>131</v>
      </c>
      <c r="C39" s="1" t="s">
        <v>153</v>
      </c>
      <c r="D39" s="2">
        <v>3.15E-2</v>
      </c>
      <c r="E39" s="4">
        <f t="shared" si="3"/>
        <v>0.1575</v>
      </c>
    </row>
    <row r="40" spans="1:5" x14ac:dyDescent="0.25">
      <c r="A40" s="3" t="s">
        <v>37</v>
      </c>
      <c r="B40" s="1" t="s">
        <v>132</v>
      </c>
      <c r="C40" s="1" t="s">
        <v>155</v>
      </c>
      <c r="D40" s="2">
        <v>0.03</v>
      </c>
      <c r="E40" s="4">
        <f t="shared" si="3"/>
        <v>0.15</v>
      </c>
    </row>
    <row r="41" spans="1:5" x14ac:dyDescent="0.25">
      <c r="A41" s="3" t="s">
        <v>38</v>
      </c>
      <c r="B41" s="1" t="s">
        <v>132</v>
      </c>
      <c r="C41" s="1" t="s">
        <v>153</v>
      </c>
      <c r="D41" s="2">
        <v>2.8000000000000001E-2</v>
      </c>
      <c r="E41" s="4">
        <f t="shared" si="3"/>
        <v>0.14000000000000001</v>
      </c>
    </row>
    <row r="42" spans="1:5" x14ac:dyDescent="0.25">
      <c r="A42" s="3" t="s">
        <v>39</v>
      </c>
      <c r="B42" s="1" t="s">
        <v>133</v>
      </c>
      <c r="C42" s="1" t="s">
        <v>155</v>
      </c>
      <c r="D42" s="2">
        <v>2.75E-2</v>
      </c>
      <c r="E42" s="4">
        <f t="shared" si="3"/>
        <v>0.13750000000000001</v>
      </c>
    </row>
    <row r="43" spans="1:5" x14ac:dyDescent="0.25">
      <c r="A43" s="3" t="s">
        <v>40</v>
      </c>
      <c r="B43" s="1" t="s">
        <v>133</v>
      </c>
      <c r="C43" s="1" t="s">
        <v>157</v>
      </c>
      <c r="D43" s="2">
        <v>2.5499999999999998E-2</v>
      </c>
      <c r="E43" s="4">
        <f t="shared" si="3"/>
        <v>0.1275</v>
      </c>
    </row>
    <row r="44" spans="1:5" x14ac:dyDescent="0.25">
      <c r="A44" s="3" t="s">
        <v>41</v>
      </c>
      <c r="B44" s="1" t="s">
        <v>134</v>
      </c>
      <c r="C44" s="1" t="s">
        <v>155</v>
      </c>
      <c r="D44" s="2">
        <v>2.9000000000000001E-2</v>
      </c>
      <c r="E44" s="4">
        <f t="shared" si="3"/>
        <v>0.14500000000000002</v>
      </c>
    </row>
    <row r="45" spans="1:5" x14ac:dyDescent="0.25">
      <c r="A45" s="3" t="s">
        <v>42</v>
      </c>
      <c r="B45" s="1" t="s">
        <v>134</v>
      </c>
      <c r="C45" s="1" t="s">
        <v>152</v>
      </c>
      <c r="D45" s="2">
        <v>2.7E-2</v>
      </c>
      <c r="E45" s="4">
        <f t="shared" si="3"/>
        <v>0.13500000000000001</v>
      </c>
    </row>
    <row r="46" spans="1:5" x14ac:dyDescent="0.25">
      <c r="A46" s="3" t="s">
        <v>43</v>
      </c>
      <c r="B46" s="1" t="s">
        <v>135</v>
      </c>
      <c r="C46" s="1" t="s">
        <v>155</v>
      </c>
      <c r="D46" s="2">
        <v>2.9499999999999998E-2</v>
      </c>
      <c r="E46" s="4">
        <f>D46*5</f>
        <v>0.14749999999999999</v>
      </c>
    </row>
    <row r="47" spans="1:5" x14ac:dyDescent="0.25">
      <c r="A47" s="3" t="s">
        <v>44</v>
      </c>
      <c r="B47" s="1" t="s">
        <v>135</v>
      </c>
      <c r="C47" s="1" t="s">
        <v>157</v>
      </c>
      <c r="D47" s="2">
        <v>2.75E-2</v>
      </c>
      <c r="E47" s="4">
        <f t="shared" ref="E47" si="4">D47*5</f>
        <v>0.13750000000000001</v>
      </c>
    </row>
    <row r="48" spans="1:5" x14ac:dyDescent="0.25">
      <c r="A48" s="3" t="s">
        <v>45</v>
      </c>
      <c r="B48" s="1" t="s">
        <v>136</v>
      </c>
      <c r="C48" s="1" t="s">
        <v>155</v>
      </c>
      <c r="D48" s="2">
        <v>2.9499999999999998E-2</v>
      </c>
      <c r="E48" s="4">
        <f>D48*5</f>
        <v>0.14749999999999999</v>
      </c>
    </row>
    <row r="49" spans="1:5" x14ac:dyDescent="0.25">
      <c r="A49" s="3" t="s">
        <v>46</v>
      </c>
      <c r="B49" s="1" t="s">
        <v>136</v>
      </c>
      <c r="C49" s="1" t="s">
        <v>157</v>
      </c>
      <c r="D49" s="2">
        <v>2.75E-2</v>
      </c>
      <c r="E49" s="4">
        <f t="shared" ref="E49:E59" si="5">D49*5</f>
        <v>0.13750000000000001</v>
      </c>
    </row>
    <row r="50" spans="1:5" x14ac:dyDescent="0.25">
      <c r="A50" s="3" t="s">
        <v>47</v>
      </c>
      <c r="B50" s="1" t="s">
        <v>137</v>
      </c>
      <c r="C50" s="1" t="s">
        <v>155</v>
      </c>
      <c r="D50" s="2">
        <v>2.9000000000000001E-2</v>
      </c>
      <c r="E50" s="4">
        <f t="shared" si="5"/>
        <v>0.14500000000000002</v>
      </c>
    </row>
    <row r="51" spans="1:5" x14ac:dyDescent="0.25">
      <c r="A51" s="3" t="s">
        <v>48</v>
      </c>
      <c r="B51" s="1" t="s">
        <v>137</v>
      </c>
      <c r="C51" s="1" t="s">
        <v>157</v>
      </c>
      <c r="D51" s="2">
        <v>2.7E-2</v>
      </c>
      <c r="E51" s="4">
        <f t="shared" si="5"/>
        <v>0.13500000000000001</v>
      </c>
    </row>
    <row r="52" spans="1:5" x14ac:dyDescent="0.25">
      <c r="A52" s="3" t="s">
        <v>49</v>
      </c>
      <c r="B52" s="1" t="s">
        <v>138</v>
      </c>
      <c r="C52" s="1" t="s">
        <v>155</v>
      </c>
      <c r="D52" s="2">
        <v>2.9000000000000001E-2</v>
      </c>
      <c r="E52" s="4">
        <f t="shared" si="5"/>
        <v>0.14500000000000002</v>
      </c>
    </row>
    <row r="53" spans="1:5" x14ac:dyDescent="0.25">
      <c r="A53" s="3" t="s">
        <v>50</v>
      </c>
      <c r="B53" s="1" t="s">
        <v>138</v>
      </c>
      <c r="C53" s="1" t="s">
        <v>157</v>
      </c>
      <c r="D53" s="2">
        <v>2.7E-2</v>
      </c>
      <c r="E53" s="4">
        <f t="shared" si="5"/>
        <v>0.13500000000000001</v>
      </c>
    </row>
    <row r="54" spans="1:5" x14ac:dyDescent="0.25">
      <c r="A54" s="3" t="s">
        <v>51</v>
      </c>
      <c r="B54" s="1" t="s">
        <v>139</v>
      </c>
      <c r="C54" s="1" t="s">
        <v>155</v>
      </c>
      <c r="D54" s="2">
        <v>3.0499999999999999E-2</v>
      </c>
      <c r="E54" s="4">
        <f t="shared" si="5"/>
        <v>0.1525</v>
      </c>
    </row>
    <row r="55" spans="1:5" x14ac:dyDescent="0.25">
      <c r="A55" s="3" t="s">
        <v>52</v>
      </c>
      <c r="B55" s="1" t="s">
        <v>139</v>
      </c>
      <c r="C55" s="1" t="s">
        <v>157</v>
      </c>
      <c r="D55" s="2">
        <v>2.5999999999999999E-2</v>
      </c>
      <c r="E55" s="4">
        <f t="shared" si="5"/>
        <v>0.13</v>
      </c>
    </row>
    <row r="56" spans="1:5" x14ac:dyDescent="0.25">
      <c r="A56" s="3" t="s">
        <v>53</v>
      </c>
      <c r="B56" s="1" t="s">
        <v>140</v>
      </c>
      <c r="C56" s="1" t="s">
        <v>155</v>
      </c>
      <c r="D56" s="2">
        <v>3.5499999999999997E-2</v>
      </c>
      <c r="E56" s="4">
        <f t="shared" si="5"/>
        <v>0.17749999999999999</v>
      </c>
    </row>
    <row r="57" spans="1:5" x14ac:dyDescent="0.25">
      <c r="A57" s="3" t="s">
        <v>54</v>
      </c>
      <c r="B57" s="1" t="s">
        <v>140</v>
      </c>
      <c r="C57" s="1" t="s">
        <v>157</v>
      </c>
      <c r="D57" s="2">
        <v>3.1E-2</v>
      </c>
      <c r="E57" s="4">
        <f t="shared" si="5"/>
        <v>0.155</v>
      </c>
    </row>
    <row r="58" spans="1:5" x14ac:dyDescent="0.25">
      <c r="A58" s="3" t="s">
        <v>55</v>
      </c>
      <c r="B58" s="1" t="s">
        <v>141</v>
      </c>
      <c r="C58" s="1" t="s">
        <v>155</v>
      </c>
      <c r="D58" s="2">
        <v>3.5499999999999997E-2</v>
      </c>
      <c r="E58" s="4">
        <f t="shared" si="5"/>
        <v>0.17749999999999999</v>
      </c>
    </row>
    <row r="59" spans="1:5" x14ac:dyDescent="0.25">
      <c r="A59" s="3" t="s">
        <v>56</v>
      </c>
      <c r="B59" s="1" t="s">
        <v>141</v>
      </c>
      <c r="C59" s="1" t="s">
        <v>157</v>
      </c>
      <c r="D59" s="2">
        <v>3.1E-2</v>
      </c>
      <c r="E59" s="4">
        <f t="shared" si="5"/>
        <v>0.155</v>
      </c>
    </row>
    <row r="60" spans="1:5" x14ac:dyDescent="0.25">
      <c r="A60" s="3" t="s">
        <v>57</v>
      </c>
      <c r="B60" s="1" t="s">
        <v>142</v>
      </c>
      <c r="C60" s="1" t="s">
        <v>155</v>
      </c>
      <c r="D60" s="2">
        <v>3.1E-2</v>
      </c>
      <c r="E60" s="4">
        <f>D60*5</f>
        <v>0.155</v>
      </c>
    </row>
    <row r="61" spans="1:5" x14ac:dyDescent="0.25">
      <c r="A61" s="3" t="s">
        <v>58</v>
      </c>
      <c r="B61" s="1" t="s">
        <v>142</v>
      </c>
      <c r="C61" s="1" t="s">
        <v>157</v>
      </c>
      <c r="D61" s="2">
        <v>2.6499999999999999E-2</v>
      </c>
      <c r="E61" s="4">
        <f t="shared" ref="E61:E67" si="6">D61*5</f>
        <v>0.13250000000000001</v>
      </c>
    </row>
    <row r="62" spans="1:5" x14ac:dyDescent="0.25">
      <c r="A62" s="3" t="s">
        <v>59</v>
      </c>
      <c r="B62" s="1" t="s">
        <v>143</v>
      </c>
      <c r="C62" s="1" t="s">
        <v>155</v>
      </c>
      <c r="D62" s="2">
        <v>2.8000000000000001E-2</v>
      </c>
      <c r="E62" s="4">
        <f t="shared" si="6"/>
        <v>0.14000000000000001</v>
      </c>
    </row>
    <row r="63" spans="1:5" x14ac:dyDescent="0.25">
      <c r="A63" s="3" t="s">
        <v>60</v>
      </c>
      <c r="B63" s="1" t="s">
        <v>143</v>
      </c>
      <c r="C63" s="1" t="s">
        <v>157</v>
      </c>
      <c r="D63" s="2">
        <v>2.35E-2</v>
      </c>
      <c r="E63" s="4">
        <f t="shared" si="6"/>
        <v>0.11749999999999999</v>
      </c>
    </row>
    <row r="64" spans="1:5" x14ac:dyDescent="0.25">
      <c r="A64" s="3" t="s">
        <v>61</v>
      </c>
      <c r="B64" s="1" t="s">
        <v>144</v>
      </c>
      <c r="C64" s="1" t="s">
        <v>155</v>
      </c>
      <c r="D64" s="2">
        <v>2.75E-2</v>
      </c>
      <c r="E64" s="4">
        <f t="shared" si="6"/>
        <v>0.13750000000000001</v>
      </c>
    </row>
    <row r="65" spans="1:5" x14ac:dyDescent="0.25">
      <c r="A65" s="3" t="s">
        <v>62</v>
      </c>
      <c r="B65" s="1" t="s">
        <v>144</v>
      </c>
      <c r="C65" s="1" t="s">
        <v>157</v>
      </c>
      <c r="D65" s="2">
        <v>2.3E-2</v>
      </c>
      <c r="E65" s="4">
        <f t="shared" si="6"/>
        <v>0.11499999999999999</v>
      </c>
    </row>
    <row r="66" spans="1:5" x14ac:dyDescent="0.25">
      <c r="A66" s="3" t="s">
        <v>63</v>
      </c>
      <c r="B66" s="1" t="s">
        <v>145</v>
      </c>
      <c r="C66" s="1" t="s">
        <v>155</v>
      </c>
      <c r="D66" s="2">
        <v>2.8500000000000001E-2</v>
      </c>
      <c r="E66" s="4">
        <f t="shared" si="6"/>
        <v>0.14250000000000002</v>
      </c>
    </row>
    <row r="67" spans="1:5" x14ac:dyDescent="0.25">
      <c r="A67" s="3" t="s">
        <v>64</v>
      </c>
      <c r="B67" s="1" t="s">
        <v>145</v>
      </c>
      <c r="C67" s="1" t="s">
        <v>157</v>
      </c>
      <c r="D67" s="2">
        <v>2.4E-2</v>
      </c>
      <c r="E67" s="4">
        <f t="shared" si="6"/>
        <v>0.12</v>
      </c>
    </row>
    <row r="68" spans="1:5" x14ac:dyDescent="0.25">
      <c r="A68" s="3" t="s">
        <v>65</v>
      </c>
      <c r="B68" s="1" t="s">
        <v>146</v>
      </c>
      <c r="C68" s="1" t="s">
        <v>155</v>
      </c>
      <c r="D68" s="2">
        <v>2.75E-2</v>
      </c>
      <c r="E68" s="4">
        <f>D68*5</f>
        <v>0.13750000000000001</v>
      </c>
    </row>
    <row r="69" spans="1:5" x14ac:dyDescent="0.25">
      <c r="A69" s="3" t="s">
        <v>66</v>
      </c>
      <c r="B69" s="1" t="s">
        <v>146</v>
      </c>
      <c r="C69" s="1" t="s">
        <v>157</v>
      </c>
      <c r="D69" s="2">
        <v>2.4E-2</v>
      </c>
      <c r="E69" s="4">
        <f>D69*5</f>
        <v>0.12</v>
      </c>
    </row>
    <row r="70" spans="1:5" x14ac:dyDescent="0.25">
      <c r="A70" s="3" t="s">
        <v>67</v>
      </c>
      <c r="B70" s="1" t="s">
        <v>147</v>
      </c>
      <c r="C70" s="1" t="s">
        <v>155</v>
      </c>
      <c r="D70" s="2">
        <v>2.9499999999999998E-2</v>
      </c>
      <c r="E70" s="4">
        <f t="shared" ref="E70:E79" si="7">D70*5</f>
        <v>0.14749999999999999</v>
      </c>
    </row>
    <row r="71" spans="1:5" x14ac:dyDescent="0.25">
      <c r="A71" s="3" t="s">
        <v>68</v>
      </c>
      <c r="B71" s="1" t="s">
        <v>147</v>
      </c>
      <c r="C71" s="1" t="s">
        <v>157</v>
      </c>
      <c r="D71" s="2">
        <v>2.5000000000000001E-2</v>
      </c>
      <c r="E71" s="4">
        <f t="shared" si="7"/>
        <v>0.125</v>
      </c>
    </row>
    <row r="72" spans="1:5" x14ac:dyDescent="0.25">
      <c r="A72" s="3" t="s">
        <v>69</v>
      </c>
      <c r="B72" s="1" t="s">
        <v>148</v>
      </c>
      <c r="C72" s="1" t="s">
        <v>155</v>
      </c>
      <c r="D72" s="2">
        <v>3.1E-2</v>
      </c>
      <c r="E72" s="4">
        <f>D72*5</f>
        <v>0.155</v>
      </c>
    </row>
    <row r="73" spans="1:5" x14ac:dyDescent="0.25">
      <c r="A73" s="3" t="s">
        <v>70</v>
      </c>
      <c r="B73" s="1" t="s">
        <v>148</v>
      </c>
      <c r="C73" s="1" t="s">
        <v>157</v>
      </c>
      <c r="D73" s="2">
        <v>2.6499999999999999E-2</v>
      </c>
      <c r="E73" s="4">
        <f t="shared" si="7"/>
        <v>0.13250000000000001</v>
      </c>
    </row>
    <row r="74" spans="1:5" x14ac:dyDescent="0.25">
      <c r="A74" s="3" t="s">
        <v>71</v>
      </c>
      <c r="B74" s="1" t="s">
        <v>149</v>
      </c>
      <c r="C74" s="1" t="s">
        <v>155</v>
      </c>
      <c r="D74" s="2">
        <v>2.9000000000000001E-2</v>
      </c>
      <c r="E74" s="4">
        <f t="shared" si="7"/>
        <v>0.14500000000000002</v>
      </c>
    </row>
    <row r="75" spans="1:5" x14ac:dyDescent="0.25">
      <c r="A75" s="3" t="s">
        <v>72</v>
      </c>
      <c r="B75" s="1" t="s">
        <v>149</v>
      </c>
      <c r="C75" s="1" t="s">
        <v>157</v>
      </c>
      <c r="D75" s="2">
        <v>2.7E-2</v>
      </c>
      <c r="E75" s="4">
        <f t="shared" si="7"/>
        <v>0.13500000000000001</v>
      </c>
    </row>
    <row r="76" spans="1:5" x14ac:dyDescent="0.25">
      <c r="A76" s="3" t="s">
        <v>73</v>
      </c>
      <c r="B76" s="1" t="s">
        <v>150</v>
      </c>
      <c r="C76" s="1" t="s">
        <v>155</v>
      </c>
      <c r="D76" s="2">
        <v>2.5999999999999999E-2</v>
      </c>
      <c r="E76" s="4">
        <f t="shared" si="7"/>
        <v>0.13</v>
      </c>
    </row>
    <row r="77" spans="1:5" x14ac:dyDescent="0.25">
      <c r="A77" s="3" t="s">
        <v>74</v>
      </c>
      <c r="B77" s="1" t="s">
        <v>150</v>
      </c>
      <c r="C77" s="1" t="s">
        <v>157</v>
      </c>
      <c r="D77" s="2">
        <v>2.4E-2</v>
      </c>
      <c r="E77" s="4">
        <f t="shared" si="7"/>
        <v>0.12</v>
      </c>
    </row>
    <row r="78" spans="1:5" x14ac:dyDescent="0.25">
      <c r="A78" s="3" t="s">
        <v>75</v>
      </c>
      <c r="B78" s="1" t="s">
        <v>151</v>
      </c>
      <c r="C78" s="1" t="s">
        <v>155</v>
      </c>
      <c r="D78" s="2">
        <v>2.4500000000000001E-2</v>
      </c>
      <c r="E78" s="4">
        <f t="shared" si="7"/>
        <v>0.1225</v>
      </c>
    </row>
    <row r="79" spans="1:5" x14ac:dyDescent="0.25">
      <c r="A79" s="3" t="s">
        <v>76</v>
      </c>
      <c r="B79" s="1" t="s">
        <v>151</v>
      </c>
      <c r="C79" s="1" t="s">
        <v>157</v>
      </c>
      <c r="D79" s="2">
        <v>2.2499999999999999E-2</v>
      </c>
      <c r="E79" s="4">
        <f t="shared" si="7"/>
        <v>0.11249999999999999</v>
      </c>
    </row>
    <row r="80" spans="1:5" x14ac:dyDescent="0.25">
      <c r="A80" s="3" t="s">
        <v>162</v>
      </c>
      <c r="B80" s="1" t="s">
        <v>161</v>
      </c>
      <c r="C80" s="1" t="s">
        <v>155</v>
      </c>
      <c r="D80" s="2">
        <v>2.1999999999999999E-2</v>
      </c>
      <c r="E80" s="4">
        <f>D80*5</f>
        <v>0.10999999999999999</v>
      </c>
    </row>
    <row r="81" spans="1:5" ht="15.75" thickBot="1" x14ac:dyDescent="0.3">
      <c r="A81" s="3" t="s">
        <v>163</v>
      </c>
      <c r="B81" s="1" t="s">
        <v>161</v>
      </c>
      <c r="C81" s="1" t="s">
        <v>157</v>
      </c>
      <c r="D81" s="2">
        <v>0.02</v>
      </c>
      <c r="E81" s="4">
        <f>D81*5</f>
        <v>0.1</v>
      </c>
    </row>
    <row r="82" spans="1:5" ht="34.5" customHeight="1" thickBot="1" x14ac:dyDescent="0.3">
      <c r="A82" s="13" t="s">
        <v>160</v>
      </c>
      <c r="B82" s="14"/>
      <c r="C82" s="14"/>
      <c r="D82" s="14"/>
      <c r="E82" s="15"/>
    </row>
    <row r="83" spans="1:5" x14ac:dyDescent="0.25">
      <c r="B83" s="9" t="s">
        <v>159</v>
      </c>
    </row>
  </sheetData>
  <mergeCells count="2">
    <mergeCell ref="A2:E2"/>
    <mergeCell ref="A82:E82"/>
  </mergeCells>
  <pageMargins left="0.25" right="0.25" top="0.75" bottom="0.75" header="0.3" footer="0.3"/>
  <pageSetup paperSize="9" scale="61"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Amundi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Meraldi Flavia (AMUNDI.ITA)</dc:creator>
  <cp:lastModifiedBy>Meraldi Flavia (AMUNDI.ITA)</cp:lastModifiedBy>
  <cp:lastPrinted>2024-09-19T12:22:55Z</cp:lastPrinted>
  <dcterms:created xsi:type="dcterms:W3CDTF">2024-09-19T11:55:53Z</dcterms:created>
  <dcterms:modified xsi:type="dcterms:W3CDTF">2024-10-14T13:07:51Z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c45191-74e4-40a9-a4c5-ab5c9391e33a_Enabled">
    <vt:lpwstr>true</vt:lpwstr>
  </property>
  <property fmtid="{D5CDD505-2E9C-101B-9397-08002B2CF9AE}" pid="3" name="MSIP_Label_6ac45191-74e4-40a9-a4c5-ab5c9391e33a_SetDate">
    <vt:lpwstr>2024-09-19T11:55:54Z</vt:lpwstr>
  </property>
  <property fmtid="{D5CDD505-2E9C-101B-9397-08002B2CF9AE}" pid="4" name="MSIP_Label_6ac45191-74e4-40a9-a4c5-ab5c9391e33a_Method">
    <vt:lpwstr>Standard</vt:lpwstr>
  </property>
  <property fmtid="{D5CDD505-2E9C-101B-9397-08002B2CF9AE}" pid="5" name="MSIP_Label_6ac45191-74e4-40a9-a4c5-ab5c9391e33a_Name">
    <vt:lpwstr>Internal Data</vt:lpwstr>
  </property>
  <property fmtid="{D5CDD505-2E9C-101B-9397-08002B2CF9AE}" pid="6" name="MSIP_Label_6ac45191-74e4-40a9-a4c5-ab5c9391e33a_SiteId">
    <vt:lpwstr>a5c34232-eadc-4609-bff3-dd6fcdae3fe2</vt:lpwstr>
  </property>
  <property fmtid="{D5CDD505-2E9C-101B-9397-08002B2CF9AE}" pid="7" name="MSIP_Label_6ac45191-74e4-40a9-a4c5-ab5c9391e33a_ActionId">
    <vt:lpwstr>2b0a79c4-a222-4d07-a989-12e847c703e4</vt:lpwstr>
  </property>
  <property fmtid="{D5CDD505-2E9C-101B-9397-08002B2CF9AE}" pid="8" name="MSIP_Label_6ac45191-74e4-40a9-a4c5-ab5c9391e33a_ContentBits">
    <vt:lpwstr>0</vt:lpwstr>
  </property>
  <property fmtid="{D5CDD505-2E9C-101B-9397-08002B2CF9AE}" pid="9" name="_AdHocReviewCycleID">
    <vt:i4>-64594461</vt:i4>
  </property>
  <property fmtid="{D5CDD505-2E9C-101B-9397-08002B2CF9AE}" pid="10" name="_NewReviewCycle">
    <vt:lpwstr/>
  </property>
  <property fmtid="{D5CDD505-2E9C-101B-9397-08002B2CF9AE}" pid="11" name="_EmailSubject">
    <vt:lpwstr>Pubblicazione Cedole ASI su Sito Internet</vt:lpwstr>
  </property>
  <property fmtid="{D5CDD505-2E9C-101B-9397-08002B2CF9AE}" pid="12" name="_AuthorEmail">
    <vt:lpwstr>Cinzia.Chionna@amundi.com</vt:lpwstr>
  </property>
  <property fmtid="{D5CDD505-2E9C-101B-9397-08002B2CF9AE}" pid="13" name="_AuthorEmailDisplayName">
    <vt:lpwstr>Chionna Cinzia (AMUNDI.ITA)</vt:lpwstr>
  </property>
  <property fmtid="{D5CDD505-2E9C-101B-9397-08002B2CF9AE}" pid="14" name="_PreviousAdHocReviewCycleID">
    <vt:i4>-1481043223</vt:i4>
  </property>
  <property fmtid="{D5CDD505-2E9C-101B-9397-08002B2CF9AE}" pid="15" name="_ReviewingToolsShownOnce">
    <vt:lpwstr/>
  </property>
</Properties>
</file>